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Z\Projekty\DUBEN 2023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4" i="1" l="1"/>
  <c r="AR13" i="1"/>
  <c r="AR12" i="1"/>
  <c r="AA11" i="1"/>
  <c r="Z11" i="1"/>
  <c r="AA9" i="1" l="1"/>
  <c r="Z9" i="1"/>
  <c r="AR7" i="1"/>
  <c r="AA7" i="1"/>
  <c r="AR6" i="1"/>
  <c r="AA6" i="1"/>
  <c r="AR5" i="1"/>
  <c r="AR4" i="1"/>
</calcChain>
</file>

<file path=xl/comments1.xml><?xml version="1.0" encoding="utf-8"?>
<comments xmlns="http://schemas.openxmlformats.org/spreadsheetml/2006/main">
  <authors>
    <author>Autor</author>
    <author>Alice Neumeistrová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kódy mohou být max 9místné</t>
        </r>
      </text>
    </comment>
    <comment ref="S1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Pokud je uveden jeden údaj, jedná se o váhu BRUTTO</t>
        </r>
      </text>
    </comment>
    <comment ref="U1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Pokud je uveden jeden údaj, jedná se o váhu BRUTTO</t>
        </r>
      </text>
    </comment>
    <comment ref="AF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 sestupném pořadí, voda se neuvádí)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číslo a popis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1-3 věty
Představení produktu.</t>
        </r>
      </text>
    </comment>
    <comment ref="AK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1-3 odstavce, 
NEDABLOVAT S KRÁTKÝM POPISKEM (slouží pro jeho doplnění)
Hlavní výhody a vlastnosti produktu, značky, včetně odkazů na web, facebook, instagram, </t>
        </r>
      </text>
    </comment>
    <comment ref="AL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1-2 odstavce
Jak výrobek používat, pokyny před otevřením.
Použití v kuchyni, do receptů a jiné. Signature drink + návod k přípravě jak namíchat</t>
        </r>
      </text>
    </comment>
    <comment ref="AM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Marketingové videa + doplňující obrázky produktu nebo firmy.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Alice Neumeistrová: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<sst xmlns="http://schemas.openxmlformats.org/spreadsheetml/2006/main" count="270" uniqueCount="149">
  <si>
    <t>Rozdělení</t>
  </si>
  <si>
    <t>SAP/Stock kód</t>
  </si>
  <si>
    <t>EAN láhev/krabička</t>
  </si>
  <si>
    <t>Značka</t>
  </si>
  <si>
    <t>Produkt</t>
  </si>
  <si>
    <t>Popis</t>
  </si>
  <si>
    <t>Litráž v ml</t>
  </si>
  <si>
    <t>% alkohol</t>
  </si>
  <si>
    <t>rozměr kusu (mm)</t>
  </si>
  <si>
    <t>rozměr kartonu (mm)</t>
  </si>
  <si>
    <t>kontrola rozměrů</t>
  </si>
  <si>
    <t>EAN vnitřního balení</t>
  </si>
  <si>
    <t>EAN karton</t>
  </si>
  <si>
    <t>Hmotnost kusu (kg)</t>
  </si>
  <si>
    <t>Hmotnost kartonu (kg)</t>
  </si>
  <si>
    <t>počet kusů v kartonu</t>
  </si>
  <si>
    <t>Počet kartonů na paletě</t>
  </si>
  <si>
    <t>počet vrstev na paletě</t>
  </si>
  <si>
    <t>výška palety v mm</t>
  </si>
  <si>
    <t>Váha palety brutto v kg</t>
  </si>
  <si>
    <t>země původu</t>
  </si>
  <si>
    <t>záruční doba</t>
  </si>
  <si>
    <t>kód celního sazebníku</t>
  </si>
  <si>
    <t>Zákonné zařazení lihoviny</t>
  </si>
  <si>
    <t>Složení výrobku</t>
  </si>
  <si>
    <t>Alergeny</t>
  </si>
  <si>
    <t>Skladování</t>
  </si>
  <si>
    <t>Výrobce název, adresa</t>
  </si>
  <si>
    <t>Krátký popis produktu</t>
  </si>
  <si>
    <t>Dlouhý popis produktu</t>
  </si>
  <si>
    <t>Použití
(mixibilita)</t>
  </si>
  <si>
    <t>Obrázky + videa</t>
  </si>
  <si>
    <t>Klasa</t>
  </si>
  <si>
    <t>Vyrobeno v ČR</t>
  </si>
  <si>
    <t>Český produkt</t>
  </si>
  <si>
    <t>Eshop Název technický
(bez % a litráže)</t>
  </si>
  <si>
    <t>Eshop název</t>
  </si>
  <si>
    <t>Eshop klíčová slova</t>
  </si>
  <si>
    <t>Eshop popis</t>
  </si>
  <si>
    <t>Alza</t>
  </si>
  <si>
    <t>Popis eshopy 3. stran</t>
  </si>
  <si>
    <t>rozměr vnitřního kartonu (mm)</t>
  </si>
  <si>
    <t>Hmotnost Brutto</t>
  </si>
  <si>
    <t>Hmotnost netto</t>
  </si>
  <si>
    <t>Energ. hodnota kJ</t>
  </si>
  <si>
    <t>Energ. hodnota kcal</t>
  </si>
  <si>
    <t>tuky g</t>
  </si>
  <si>
    <t>nasycené mastné kyseliny g</t>
  </si>
  <si>
    <t>sacharidy g</t>
  </si>
  <si>
    <t>cukry g</t>
  </si>
  <si>
    <t>bílkoviny g</t>
  </si>
  <si>
    <t>sůl g</t>
  </si>
  <si>
    <t>vláknina g</t>
  </si>
  <si>
    <t>Status</t>
  </si>
  <si>
    <t>šířka
SAP délka</t>
  </si>
  <si>
    <t>hloubka
SAP šířka</t>
  </si>
  <si>
    <t>výška</t>
  </si>
  <si>
    <t>brutto</t>
  </si>
  <si>
    <t>netto</t>
  </si>
  <si>
    <t>1-3 věty
Představení produktu.</t>
  </si>
  <si>
    <t>1-3 odstavce
Hlavní výhody a vlastnosti produktu, značky, včetně odkazů na web, facebook, instagram</t>
  </si>
  <si>
    <t>1-2 odstavce
Jak výrobek používat, pokyny před otevřením.
Použití v kuchyni, do receptů a jiné. Signature drink + návod k přípravě jak namíchat</t>
  </si>
  <si>
    <t xml:space="preserve">
Marketingové videa + doplňující obrázky produktu nebo firmy.
* Videa pouze přes odkaz Youtube,</t>
  </si>
  <si>
    <t>STOCK</t>
  </si>
  <si>
    <t>REPUBLICA</t>
  </si>
  <si>
    <t>Z3</t>
  </si>
  <si>
    <t>8594005024014</t>
  </si>
  <si>
    <t>Božkov</t>
  </si>
  <si>
    <t>Božkov Republica Solera</t>
  </si>
  <si>
    <t>BOŽKOV REPUBLICA SOLERA 38% 12/0500 CZ</t>
  </si>
  <si>
    <t>ČR</t>
  </si>
  <si>
    <t>neomezená</t>
  </si>
  <si>
    <t>Víceletý rum</t>
  </si>
  <si>
    <t>Voda, třtinový destilát, třtinový cukr, barvivo: karamel</t>
  </si>
  <si>
    <t>neobsahuje</t>
  </si>
  <si>
    <t>Skladujte v suchu při teplotě 5-24°C</t>
  </si>
  <si>
    <t>STOCK Plzeň-Božkov s.r.o., Palírenská 641/2, Božkov, 326 00 Plzeň</t>
  </si>
  <si>
    <t>Elegantní propojení stařených rumů z Dominikánské republiky</t>
  </si>
  <si>
    <t>První republika je obdobím noblesy a elegance a hrdosti na řemeslný fortel a um, který se zrcadlí v dominikánském třtinovém rumu zrajícím tradiční metodou solera. Představuje propojení různě starých rumů v dubových sudech navrstvených nad sebou. Vychutnat si můžete výrazně kořenitý závěr a dubový nádech.</t>
  </si>
  <si>
    <t xml:space="preserve">Doporučujeme podávat při pokojové teplotě, bez ledu. </t>
  </si>
  <si>
    <t>NE</t>
  </si>
  <si>
    <t>ANO</t>
  </si>
  <si>
    <t xml:space="preserve">solera, rum, božkov, bozkov, republica, republika, božkov republica, božkov republika, </t>
  </si>
  <si>
    <t>První republika je obdobím noblesy a elegance a hrdosti na řemeslný fortel a um, který se zrcadlí v dominikánském třtinovém rumu zrajícím tradiční metodou solerou. Podstatou solery je umístění rumů v dubových sudech nad sebou, kdy každé patro obsahuje jinak starý rum. Díky tomu dochází k optimálnímu zrání tekutiny, která tak nabízí jemnou, přirozenou chuť.</t>
  </si>
  <si>
    <t>8594005024038</t>
  </si>
  <si>
    <t>BOŽKOV REPUBLICA SOLERA 38% 6/0700 CZ</t>
  </si>
  <si>
    <t>DG768302</t>
  </si>
  <si>
    <t>Gordon's</t>
  </si>
  <si>
    <t>GORDONS MDTRN ORANGE 37,5% 6/0700 CZ</t>
  </si>
  <si>
    <t>Velká Británie</t>
  </si>
  <si>
    <t xml:space="preserve"> Destilovaný Gin</t>
  </si>
  <si>
    <t>voda, ginový destilát, cukr, přírodní aromata, regulátor kyselosti: kyselina citronová, barviva: E110, E 129</t>
  </si>
  <si>
    <t>Alexander Gordon &amp; Co., Lakeside Drive, Park Royal, London, NW10 7HQ, UK.</t>
  </si>
  <si>
    <t xml:space="preserve">Tento gin vyrobený z nejkvalitnějších surovin se může pochlubit svěžími a pikantními středomořskými pomerančovými tóny, které dokonale doplňují jalovcovou a osvěžující chuť Gordons. Ideální pro letní dny,  gin, který si nejlépe vychutnáte s přáteli na slunci v podobě G&amp;T. </t>
  </si>
  <si>
    <t xml:space="preserve">Novinka od Gordon’s, lahodný pikantní pomerančový gin. 
Tento gin vyrobený z nejkvalitnějších surovin se může pochlubit svěžími a pikantními středomořskými pomerančovými tóny, které dokonale doplňují jalovcovou a osvěžující chuť Gordons. Ideální pro letní dny,  gin, který si nejlépe vychutnáte s přáteli na slunci.
Podávejte na ledu s tonikem a plátkem pomeranče (a snítkou čerstvého rozmarýnu, pokud máte). </t>
  </si>
  <si>
    <t>Signature drink: GORDON´S MEDITERRANEAN ORANGE &amp; TONIC. Vinnou sklenici naplníme ledem, odměříme 4cl Gordon's MED. Orange, přidáme 15cl toniku a ozdobíme plátkem pomeranče.</t>
  </si>
  <si>
    <t>N/A</t>
  </si>
  <si>
    <t>GORDONS_MEDITERRANEAN_ORANGE_GIN</t>
  </si>
  <si>
    <t>DG781178</t>
  </si>
  <si>
    <t>GORDONS TROP. PASSIONFR. 37,5% 6/0700 CZ</t>
  </si>
  <si>
    <t>05000289934817</t>
  </si>
  <si>
    <t>DG770620</t>
  </si>
  <si>
    <t>GORDONS ALCOHOL FREE 6/0700 CZ</t>
  </si>
  <si>
    <t>12 měsíců</t>
  </si>
  <si>
    <t>nealkoholický nápoj ochucený se sladidly</t>
  </si>
  <si>
    <t>voda, přírodní aromata, kyselina:  E334, konzervanty: E202, E242, E211, regulátory kyselosti: E331,  E508, E514, sladidla: E955, E950, sůl</t>
  </si>
  <si>
    <t>Chraňte před přímým slunečním světlem a před mrazem</t>
  </si>
  <si>
    <t>Diageo Operations Italy S.P.A., Strada Statale 63, Santa Vittoria d'Alba, Itálie</t>
  </si>
  <si>
    <t>123082</t>
  </si>
  <si>
    <t>Dynybyl</t>
  </si>
  <si>
    <t>Dynybyl Gin Nectar</t>
  </si>
  <si>
    <t>DYNYBYL GIN NECTAR 37,5% 12/0500 CZ</t>
  </si>
  <si>
    <t>Gin</t>
  </si>
  <si>
    <t>voda, líh, cukr, aromata, přírodní maruňkové a broskvové aroma,  barviva: E102 a E124</t>
  </si>
  <si>
    <t>Dynybyl Gin Nectar je originální český gin s meruňkovo broskvovou chutí.</t>
  </si>
  <si>
    <t>Dynybyl Gin Nectar je originální český gin s meruňkovo broskvovou chutí, který navazuje na současný trend ochucených ginů. Jeho lákavá příchuť i barva z něj dělají skvělého společníka na letní večery. Servírujte ho v kombinaci s tonikem na ledu</t>
  </si>
  <si>
    <t>DG776542</t>
  </si>
  <si>
    <t>Zacapa</t>
  </si>
  <si>
    <t>ZACAPA LA ARMONIA 40% 6/0700 CZ</t>
  </si>
  <si>
    <t>Guatemala</t>
  </si>
  <si>
    <t>Rum</t>
  </si>
  <si>
    <t>destilát z cukrové třtiny, barvivo: karamel (E150d)</t>
  </si>
  <si>
    <t>Añejos de Altura, S.A.; Kilómetro 16,5 Carretera Roosevelt 4-81 Zona 01, Mixco, Guatemala</t>
  </si>
  <si>
    <t>Dynybyl Violet</t>
  </si>
  <si>
    <t>DYNYBYL VIOLET 37,5% 6/1000 CZ</t>
  </si>
  <si>
    <t>Voda, líh, cukr, přírodní aromata, aromata, barvivaE124, E151, E102</t>
  </si>
  <si>
    <t>Z2</t>
  </si>
  <si>
    <t>Božkov Republica Mojito</t>
  </si>
  <si>
    <t>REPUBLICA MOJITO RTD 6% 24/0250 CZ</t>
  </si>
  <si>
    <t>Ostatní alkoholický nápoj sycený</t>
  </si>
  <si>
    <t>Složení: Mojito Limonáda 84 % (voda, cukr, oxid uhličitý, koncentrovaná limetková šťáva, přírodní mátové aroma, regulátor kyselosti: kyselina citronová, konzervanty: benzoan sodný, sorban draselný, přírodní aroma, antioxidant: kyselina askorbová, stabilizátor: arabská guma), Božkov Republica white rum 16% (voda, třtinový destilát)</t>
  </si>
  <si>
    <t xml:space="preserve">Elegantní osvěžující koktejl z Božkov Republica Exclusive  White Rumu se svěží mátou a přírodní limetkou. </t>
  </si>
  <si>
    <t>Božkov Republica Mojito představuje spojení chutí rumu Božkov Republica Exclusive White Rumu s přírodní limetkou , mátou a poctivého třtinového cukru. Vzniká tak elegantní a osvěžující rumový koktejl nesoucí v sobě vůně a chutě Karibiku</t>
  </si>
  <si>
    <t xml:space="preserve">Nejlépe Vás osvěží dobře vychlazený přímo z plechovky.  </t>
  </si>
  <si>
    <t xml:space="preserve">REPUBLICA MOJITO RTD </t>
  </si>
  <si>
    <t>Božkov Republica Cuba Libre</t>
  </si>
  <si>
    <t>REPUBLICA CUBA LIBRE RTD 6% 24/0250 CZ</t>
  </si>
  <si>
    <t>Cola limonáda 84% (voda, cukr, oxid uhličitý, barvivo: E150d, aromata, koncentrovaná limetková šťáva, regulátor kyselosti: kyselina citronová, konzervanty: benzoan sodný, sorban draselný), Božkov Republica white rum 16% (voda, třtinový destilát</t>
  </si>
  <si>
    <t>Elegantní kombinace Božkov Republica Exclusive White Rumu s lahodnou colou a osvěžující chutí limety.</t>
  </si>
  <si>
    <t>Božkov Republica  Cuba Libre v sobě ukrývá pocit svobody. Pocit, který zažijete po vychutnání elegantní kombinace Božkov Republica Exclusive White Rumu s lahodnou colou a osvěžující chutí limety.</t>
  </si>
  <si>
    <t xml:space="preserve">REPUBLICA CUBA LIBRE RTD </t>
  </si>
  <si>
    <t>Dynybyl Gin a Tonic</t>
  </si>
  <si>
    <t>DYNYBYL VIOLET GIN&amp;TON RTD 6% 24/0250 CZ</t>
  </si>
  <si>
    <t>Ostatní alkoholický nápoj sycený s příchutí ginu a toniku</t>
  </si>
  <si>
    <t>tonik limonáda 84 % (voda, cukr, oxid uhličitý, regulátor kyselosti: kyselina citronová, přírodní aroma, aroma chinin, konzervanty: sorban draselný, benzoan sodný), Dynybyl violet gin 16 % (voda, líh, cukr, přírodní aromata, aromata, barviva: košenilová červeň A, brilantní čerň PN, tartrazin).</t>
  </si>
  <si>
    <t>Dynybyl Gin, který si oblíbila již prvorepubliková generace, přichází na trh s moderní alternativou na nejpopulárnější míchaný drink na světě - to je Violet Gin Tonic.</t>
  </si>
  <si>
    <t xml:space="preserve">Dynybyl Violet Gin Tonic s 6% alkoholu je dokonale vyvážené spojení ochuceného ginu bobulovými plody (borůvek, malin, rybízu a brusinek) a kvalitního perlivého toniku. Zábavný, barevný, moderní a oblíbený drink pro domácí večírky, setkání s přáteli či k příjemnému venkovnímu posezení. </t>
  </si>
  <si>
    <t xml:space="preserve">DYNYBYL VIOLET GIN&amp;TONIC RTD </t>
  </si>
  <si>
    <t>Gin, Dynybyl,  RTD, Violet Gin, Tonik, plechovka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</si>
</sst>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/>
    <xf numFmtId="49" fontId="6" fillId="4" borderId="1" xfId="0" applyNumberFormat="1" applyFont="1" applyFill="1" applyBorder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14"/>
  <sheetViews>
    <sheetView tabSelected="1" workbookViewId="0">
      <selection activeCell="A14" sqref="A14:XFD14"/>
    </sheetView>
  </sheetViews>
  <sheetFormatPr defaultRowHeight="10.199999999999999" outlineLevelRow="1" x14ac:dyDescent="0.2"/>
  <cols>
    <col min="1" max="3" width="8.88671875" style="31"/>
    <col min="4" max="4" width="12.6640625" style="31" customWidth="1"/>
    <col min="5" max="6" width="8.88671875" style="31"/>
    <col min="7" max="7" width="42.77734375" style="31" customWidth="1"/>
    <col min="8" max="17" width="8.88671875" style="31"/>
    <col min="18" max="18" width="20.21875" style="31" customWidth="1"/>
    <col min="19" max="16384" width="8.88671875" style="31"/>
  </cols>
  <sheetData>
    <row r="1" spans="1:62" s="5" customFormat="1" ht="51" customHeight="1" x14ac:dyDescent="0.2">
      <c r="A1" s="1"/>
      <c r="B1" s="32" t="s">
        <v>0</v>
      </c>
      <c r="C1" s="2" t="s">
        <v>1</v>
      </c>
      <c r="D1" s="37" t="s">
        <v>2</v>
      </c>
      <c r="E1" s="32" t="s">
        <v>3</v>
      </c>
      <c r="F1" s="34" t="s">
        <v>4</v>
      </c>
      <c r="G1" s="38" t="s">
        <v>5</v>
      </c>
      <c r="H1" s="32" t="s">
        <v>6</v>
      </c>
      <c r="I1" s="32" t="s">
        <v>7</v>
      </c>
      <c r="J1" s="32" t="s">
        <v>8</v>
      </c>
      <c r="K1" s="32"/>
      <c r="L1" s="32"/>
      <c r="M1" s="32" t="s">
        <v>9</v>
      </c>
      <c r="N1" s="32"/>
      <c r="O1" s="32"/>
      <c r="P1" s="35" t="s">
        <v>10</v>
      </c>
      <c r="Q1" s="36" t="s">
        <v>11</v>
      </c>
      <c r="R1" s="36" t="s">
        <v>12</v>
      </c>
      <c r="S1" s="32" t="s">
        <v>13</v>
      </c>
      <c r="T1" s="32"/>
      <c r="U1" s="32" t="s">
        <v>14</v>
      </c>
      <c r="V1" s="32"/>
      <c r="W1" s="32" t="s">
        <v>15</v>
      </c>
      <c r="X1" s="32" t="s">
        <v>16</v>
      </c>
      <c r="Y1" s="32" t="s">
        <v>17</v>
      </c>
      <c r="Z1" s="32" t="s">
        <v>18</v>
      </c>
      <c r="AA1" s="32" t="s">
        <v>19</v>
      </c>
      <c r="AB1" s="32" t="s">
        <v>20</v>
      </c>
      <c r="AC1" s="32" t="s">
        <v>21</v>
      </c>
      <c r="AD1" s="32" t="s">
        <v>22</v>
      </c>
      <c r="AE1" s="34" t="s">
        <v>23</v>
      </c>
      <c r="AF1" s="32" t="s">
        <v>24</v>
      </c>
      <c r="AG1" s="32" t="s">
        <v>25</v>
      </c>
      <c r="AH1" s="32" t="s">
        <v>26</v>
      </c>
      <c r="AI1" s="33" t="s">
        <v>27</v>
      </c>
      <c r="AJ1" s="32" t="s">
        <v>28</v>
      </c>
      <c r="AK1" s="32" t="s">
        <v>29</v>
      </c>
      <c r="AL1" s="32" t="s">
        <v>30</v>
      </c>
      <c r="AM1" s="3" t="s">
        <v>31</v>
      </c>
      <c r="AN1" s="32" t="s">
        <v>32</v>
      </c>
      <c r="AO1" s="32" t="s">
        <v>33</v>
      </c>
      <c r="AP1" s="32" t="s">
        <v>34</v>
      </c>
      <c r="AQ1" s="32" t="s">
        <v>35</v>
      </c>
      <c r="AR1" s="32" t="s">
        <v>36</v>
      </c>
      <c r="AS1" s="3" t="s">
        <v>37</v>
      </c>
      <c r="AT1" s="3" t="s">
        <v>38</v>
      </c>
      <c r="AU1" s="3" t="s">
        <v>39</v>
      </c>
      <c r="AV1" s="4" t="s">
        <v>40</v>
      </c>
      <c r="AW1" s="32" t="s">
        <v>41</v>
      </c>
      <c r="AX1" s="32"/>
      <c r="AY1" s="32"/>
      <c r="AZ1" s="5" t="s">
        <v>42</v>
      </c>
      <c r="BA1" s="5" t="s">
        <v>43</v>
      </c>
      <c r="BB1" s="6" t="s">
        <v>44</v>
      </c>
      <c r="BC1" s="6" t="s">
        <v>45</v>
      </c>
      <c r="BD1" s="6" t="s">
        <v>46</v>
      </c>
      <c r="BE1" s="6" t="s">
        <v>47</v>
      </c>
      <c r="BF1" s="6" t="s">
        <v>48</v>
      </c>
      <c r="BG1" s="6" t="s">
        <v>49</v>
      </c>
      <c r="BH1" s="6" t="s">
        <v>50</v>
      </c>
      <c r="BI1" s="6" t="s">
        <v>51</v>
      </c>
      <c r="BJ1" s="6" t="s">
        <v>52</v>
      </c>
    </row>
    <row r="2" spans="1:62" s="5" customFormat="1" ht="17.399999999999999" customHeight="1" x14ac:dyDescent="0.2">
      <c r="A2" s="1" t="s">
        <v>53</v>
      </c>
      <c r="B2" s="32"/>
      <c r="C2" s="2"/>
      <c r="D2" s="37"/>
      <c r="E2" s="32"/>
      <c r="F2" s="34"/>
      <c r="G2" s="38"/>
      <c r="H2" s="32"/>
      <c r="I2" s="32"/>
      <c r="J2" s="3" t="s">
        <v>54</v>
      </c>
      <c r="K2" s="3" t="s">
        <v>55</v>
      </c>
      <c r="L2" s="3" t="s">
        <v>56</v>
      </c>
      <c r="M2" s="3" t="s">
        <v>54</v>
      </c>
      <c r="N2" s="3" t="s">
        <v>55</v>
      </c>
      <c r="O2" s="3" t="s">
        <v>56</v>
      </c>
      <c r="P2" s="35"/>
      <c r="Q2" s="36"/>
      <c r="R2" s="36"/>
      <c r="S2" s="3" t="s">
        <v>57</v>
      </c>
      <c r="T2" s="3" t="s">
        <v>58</v>
      </c>
      <c r="U2" s="3" t="s">
        <v>57</v>
      </c>
      <c r="V2" s="3" t="s">
        <v>58</v>
      </c>
      <c r="W2" s="32"/>
      <c r="X2" s="32"/>
      <c r="Y2" s="32"/>
      <c r="Z2" s="32"/>
      <c r="AA2" s="32"/>
      <c r="AB2" s="32"/>
      <c r="AC2" s="32"/>
      <c r="AD2" s="32"/>
      <c r="AE2" s="34"/>
      <c r="AF2" s="32"/>
      <c r="AG2" s="32"/>
      <c r="AH2" s="32"/>
      <c r="AI2" s="33"/>
      <c r="AJ2" s="32" t="s">
        <v>59</v>
      </c>
      <c r="AK2" s="32" t="s">
        <v>60</v>
      </c>
      <c r="AL2" s="32" t="s">
        <v>61</v>
      </c>
      <c r="AM2" s="3" t="s">
        <v>62</v>
      </c>
      <c r="AN2" s="32"/>
      <c r="AO2" s="32"/>
      <c r="AP2" s="32"/>
      <c r="AQ2" s="32"/>
      <c r="AR2" s="32"/>
      <c r="AS2" s="3"/>
      <c r="AT2" s="3"/>
      <c r="AU2" s="3"/>
      <c r="AV2" s="4"/>
      <c r="AW2" s="3" t="s">
        <v>54</v>
      </c>
      <c r="AX2" s="3" t="s">
        <v>55</v>
      </c>
      <c r="AY2" s="3" t="s">
        <v>56</v>
      </c>
    </row>
    <row r="3" spans="1:62" s="16" customFormat="1" ht="15" customHeight="1" x14ac:dyDescent="0.2">
      <c r="A3" s="7"/>
      <c r="B3" s="8" t="s">
        <v>63</v>
      </c>
      <c r="C3" s="8" t="s">
        <v>64</v>
      </c>
      <c r="D3" s="8"/>
      <c r="E3" s="9"/>
      <c r="F3" s="9"/>
      <c r="G3" s="10"/>
      <c r="H3" s="11"/>
      <c r="I3" s="11"/>
      <c r="J3" s="11"/>
      <c r="K3" s="11"/>
      <c r="L3" s="11"/>
      <c r="M3" s="11"/>
      <c r="N3" s="11"/>
      <c r="O3" s="11"/>
      <c r="P3" s="9"/>
      <c r="Q3" s="9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/>
      <c r="AD3" s="11"/>
      <c r="AE3" s="11"/>
      <c r="AF3" s="9"/>
      <c r="AG3" s="9"/>
      <c r="AH3" s="9"/>
      <c r="AI3" s="12"/>
      <c r="AJ3" s="9"/>
      <c r="AK3" s="13"/>
      <c r="AL3" s="13"/>
      <c r="AM3" s="9"/>
      <c r="AN3" s="9"/>
      <c r="AO3" s="9"/>
      <c r="AP3" s="9"/>
      <c r="AQ3" s="9"/>
      <c r="AR3" s="9"/>
      <c r="AS3" s="9"/>
      <c r="AT3" s="9"/>
      <c r="AU3" s="9"/>
      <c r="AV3" s="14"/>
      <c r="AW3" s="15"/>
      <c r="AX3" s="15"/>
      <c r="AY3" s="15"/>
    </row>
    <row r="4" spans="1:62" s="16" customFormat="1" ht="15" customHeight="1" outlineLevel="1" x14ac:dyDescent="0.2">
      <c r="A4" s="17" t="s">
        <v>65</v>
      </c>
      <c r="B4" s="8"/>
      <c r="C4" s="18">
        <v>8742</v>
      </c>
      <c r="D4" s="19" t="s">
        <v>66</v>
      </c>
      <c r="E4" s="2" t="s">
        <v>67</v>
      </c>
      <c r="F4" s="17" t="s">
        <v>68</v>
      </c>
      <c r="G4" s="20" t="s">
        <v>69</v>
      </c>
      <c r="H4" s="21">
        <v>500</v>
      </c>
      <c r="I4" s="22">
        <v>0.38</v>
      </c>
      <c r="J4" s="23">
        <v>80</v>
      </c>
      <c r="K4" s="23">
        <v>80</v>
      </c>
      <c r="L4" s="23">
        <v>195</v>
      </c>
      <c r="M4" s="23">
        <v>248</v>
      </c>
      <c r="N4" s="23">
        <v>330</v>
      </c>
      <c r="O4" s="23">
        <v>203</v>
      </c>
      <c r="P4" s="23"/>
      <c r="Q4" s="24"/>
      <c r="R4" s="25">
        <v>8594005024021</v>
      </c>
      <c r="S4" s="26">
        <v>0.85</v>
      </c>
      <c r="T4" s="26">
        <v>0.48</v>
      </c>
      <c r="U4" s="26">
        <v>10.404999999999999</v>
      </c>
      <c r="V4" s="26">
        <v>10.199999999999999</v>
      </c>
      <c r="W4" s="23">
        <v>12</v>
      </c>
      <c r="X4" s="23">
        <v>60</v>
      </c>
      <c r="Y4" s="23">
        <v>6</v>
      </c>
      <c r="Z4" s="23">
        <v>1344</v>
      </c>
      <c r="AA4" s="23">
        <v>674.3</v>
      </c>
      <c r="AB4" s="23" t="s">
        <v>70</v>
      </c>
      <c r="AC4" s="23" t="s">
        <v>71</v>
      </c>
      <c r="AD4" s="23">
        <v>22084031</v>
      </c>
      <c r="AE4" s="23" t="s">
        <v>72</v>
      </c>
      <c r="AF4" s="17" t="s">
        <v>73</v>
      </c>
      <c r="AG4" s="27" t="s">
        <v>74</v>
      </c>
      <c r="AH4" s="17" t="s">
        <v>75</v>
      </c>
      <c r="AI4" s="28" t="s">
        <v>76</v>
      </c>
      <c r="AJ4" s="28" t="s">
        <v>77</v>
      </c>
      <c r="AK4" s="28" t="s">
        <v>78</v>
      </c>
      <c r="AL4" s="28" t="s">
        <v>79</v>
      </c>
      <c r="AM4" s="27"/>
      <c r="AN4" s="27" t="s">
        <v>80</v>
      </c>
      <c r="AO4" s="27" t="s">
        <v>81</v>
      </c>
      <c r="AP4" s="27" t="s">
        <v>80</v>
      </c>
      <c r="AQ4" s="27" t="s">
        <v>68</v>
      </c>
      <c r="AR4" s="27" t="str">
        <f t="shared" ref="AR4:AR7" si="0">AQ4&amp;" "&amp;H4/1000&amp;" "&amp;I4*100&amp;"%"</f>
        <v>Božkov Republica Solera 0,5 38%</v>
      </c>
      <c r="AS4" s="27" t="s">
        <v>82</v>
      </c>
      <c r="AT4" s="28" t="s">
        <v>83</v>
      </c>
      <c r="AU4" s="27"/>
      <c r="AV4" s="29" t="s">
        <v>83</v>
      </c>
      <c r="AW4" s="30"/>
      <c r="AX4" s="30"/>
      <c r="AY4" s="30"/>
    </row>
    <row r="5" spans="1:62" s="16" customFormat="1" ht="15" customHeight="1" outlineLevel="1" x14ac:dyDescent="0.2">
      <c r="A5" s="17" t="s">
        <v>65</v>
      </c>
      <c r="B5" s="8"/>
      <c r="C5" s="18">
        <v>8747</v>
      </c>
      <c r="D5" s="19" t="s">
        <v>84</v>
      </c>
      <c r="E5" s="2" t="s">
        <v>67</v>
      </c>
      <c r="F5" s="17" t="s">
        <v>68</v>
      </c>
      <c r="G5" s="20" t="s">
        <v>85</v>
      </c>
      <c r="H5" s="21">
        <v>700</v>
      </c>
      <c r="I5" s="22">
        <v>0.38</v>
      </c>
      <c r="J5" s="23">
        <v>87.7</v>
      </c>
      <c r="K5" s="23">
        <v>87.7</v>
      </c>
      <c r="L5" s="23">
        <v>229</v>
      </c>
      <c r="M5" s="23">
        <v>175</v>
      </c>
      <c r="N5" s="23">
        <v>263</v>
      </c>
      <c r="O5" s="23">
        <v>230</v>
      </c>
      <c r="P5" s="23"/>
      <c r="Q5" s="24"/>
      <c r="R5" s="25">
        <v>8594005024045</v>
      </c>
      <c r="S5" s="26">
        <v>1.208</v>
      </c>
      <c r="T5" s="26">
        <v>0.67600000000000005</v>
      </c>
      <c r="U5" s="26">
        <v>7.4189999999999996</v>
      </c>
      <c r="V5" s="26">
        <v>7.2</v>
      </c>
      <c r="W5" s="23">
        <v>6</v>
      </c>
      <c r="X5" s="23">
        <v>64</v>
      </c>
      <c r="Y5" s="23">
        <v>4</v>
      </c>
      <c r="Z5" s="23">
        <v>1082</v>
      </c>
      <c r="AA5" s="23">
        <v>524.79999999999995</v>
      </c>
      <c r="AB5" s="23" t="s">
        <v>70</v>
      </c>
      <c r="AC5" s="23" t="s">
        <v>71</v>
      </c>
      <c r="AD5" s="23">
        <v>22084031</v>
      </c>
      <c r="AE5" s="23" t="s">
        <v>72</v>
      </c>
      <c r="AF5" s="17" t="s">
        <v>73</v>
      </c>
      <c r="AG5" s="27" t="s">
        <v>74</v>
      </c>
      <c r="AH5" s="17" t="s">
        <v>75</v>
      </c>
      <c r="AI5" s="28" t="s">
        <v>76</v>
      </c>
      <c r="AJ5" s="28" t="s">
        <v>77</v>
      </c>
      <c r="AK5" s="28" t="s">
        <v>78</v>
      </c>
      <c r="AL5" s="28" t="s">
        <v>79</v>
      </c>
      <c r="AM5" s="27"/>
      <c r="AN5" s="27" t="s">
        <v>80</v>
      </c>
      <c r="AO5" s="27" t="s">
        <v>81</v>
      </c>
      <c r="AP5" s="27" t="s">
        <v>80</v>
      </c>
      <c r="AQ5" s="27" t="s">
        <v>68</v>
      </c>
      <c r="AR5" s="27" t="str">
        <f t="shared" si="0"/>
        <v>Božkov Republica Solera 0,7 38%</v>
      </c>
      <c r="AS5" s="27" t="s">
        <v>82</v>
      </c>
      <c r="AT5" s="28" t="s">
        <v>83</v>
      </c>
      <c r="AU5" s="27"/>
      <c r="AV5" s="29" t="s">
        <v>83</v>
      </c>
      <c r="AW5" s="30"/>
      <c r="AX5" s="30"/>
      <c r="AY5" s="30"/>
    </row>
    <row r="6" spans="1:62" s="16" customFormat="1" ht="15" customHeight="1" outlineLevel="1" x14ac:dyDescent="0.2">
      <c r="A6" s="17" t="s">
        <v>65</v>
      </c>
      <c r="B6" s="8"/>
      <c r="C6" s="18" t="s">
        <v>86</v>
      </c>
      <c r="D6" s="19">
        <v>5000289933490</v>
      </c>
      <c r="E6" s="2" t="s">
        <v>87</v>
      </c>
      <c r="F6" s="17" t="s">
        <v>87</v>
      </c>
      <c r="G6" s="20" t="s">
        <v>88</v>
      </c>
      <c r="H6" s="21">
        <v>700</v>
      </c>
      <c r="I6" s="22">
        <v>0.375</v>
      </c>
      <c r="J6" s="23">
        <v>80.5</v>
      </c>
      <c r="K6" s="23">
        <v>64.599999999999994</v>
      </c>
      <c r="L6" s="23">
        <v>275</v>
      </c>
      <c r="M6" s="23">
        <v>255</v>
      </c>
      <c r="N6" s="23">
        <v>136</v>
      </c>
      <c r="O6" s="23">
        <v>283</v>
      </c>
      <c r="P6" s="23"/>
      <c r="Q6" s="24"/>
      <c r="R6" s="25">
        <v>5000289933483</v>
      </c>
      <c r="S6" s="26">
        <v>1.09215</v>
      </c>
      <c r="T6" s="26">
        <v>0.67179</v>
      </c>
      <c r="U6" s="26">
        <v>6.6768999999999998</v>
      </c>
      <c r="V6" s="26">
        <v>6.5529000000000002</v>
      </c>
      <c r="W6" s="23">
        <v>6</v>
      </c>
      <c r="X6" s="23">
        <v>104</v>
      </c>
      <c r="Y6" s="23">
        <v>4</v>
      </c>
      <c r="Z6" s="23">
        <v>1276</v>
      </c>
      <c r="AA6" s="23">
        <f>X6*U6+$AA$3</f>
        <v>694.39760000000001</v>
      </c>
      <c r="AB6" s="23" t="s">
        <v>89</v>
      </c>
      <c r="AC6" s="23" t="s">
        <v>71</v>
      </c>
      <c r="AD6" s="23">
        <v>22085011</v>
      </c>
      <c r="AE6" s="23" t="s">
        <v>90</v>
      </c>
      <c r="AF6" s="17" t="s">
        <v>91</v>
      </c>
      <c r="AG6" s="27" t="s">
        <v>74</v>
      </c>
      <c r="AH6" s="17" t="s">
        <v>75</v>
      </c>
      <c r="AI6" s="28" t="s">
        <v>92</v>
      </c>
      <c r="AJ6" s="28" t="s">
        <v>93</v>
      </c>
      <c r="AK6" s="28" t="s">
        <v>94</v>
      </c>
      <c r="AL6" s="28" t="s">
        <v>95</v>
      </c>
      <c r="AM6" s="27"/>
      <c r="AN6" s="27"/>
      <c r="AO6" s="27" t="s">
        <v>96</v>
      </c>
      <c r="AP6" s="27" t="s">
        <v>96</v>
      </c>
      <c r="AQ6" s="27" t="s">
        <v>97</v>
      </c>
      <c r="AR6" s="27" t="str">
        <f t="shared" si="0"/>
        <v>GORDONS_MEDITERRANEAN_ORANGE_GIN 0,7 37,5%</v>
      </c>
      <c r="AS6" s="27"/>
      <c r="AT6" s="28"/>
      <c r="AU6" s="27"/>
      <c r="AV6" s="29"/>
      <c r="AW6" s="30"/>
      <c r="AX6" s="30"/>
      <c r="AY6" s="30"/>
    </row>
    <row r="7" spans="1:62" s="16" customFormat="1" ht="15" customHeight="1" outlineLevel="1" x14ac:dyDescent="0.2">
      <c r="A7" s="17" t="s">
        <v>65</v>
      </c>
      <c r="B7" s="8"/>
      <c r="C7" s="18" t="s">
        <v>98</v>
      </c>
      <c r="D7" s="19">
        <v>5000289934800</v>
      </c>
      <c r="E7" s="2" t="s">
        <v>87</v>
      </c>
      <c r="F7" s="17" t="s">
        <v>87</v>
      </c>
      <c r="G7" s="20" t="s">
        <v>99</v>
      </c>
      <c r="H7" s="21">
        <v>700</v>
      </c>
      <c r="I7" s="22">
        <v>0.375</v>
      </c>
      <c r="J7" s="23">
        <v>80.5</v>
      </c>
      <c r="K7" s="23">
        <v>64.599999999999994</v>
      </c>
      <c r="L7" s="23">
        <v>275</v>
      </c>
      <c r="M7" s="23">
        <v>255</v>
      </c>
      <c r="N7" s="23">
        <v>136</v>
      </c>
      <c r="O7" s="23">
        <v>283</v>
      </c>
      <c r="P7" s="23"/>
      <c r="Q7" s="24"/>
      <c r="R7" s="25" t="s">
        <v>100</v>
      </c>
      <c r="S7" s="26">
        <v>1.1100000000000001</v>
      </c>
      <c r="T7" s="26">
        <v>0.67179</v>
      </c>
      <c r="U7" s="26">
        <v>6.74</v>
      </c>
      <c r="V7" s="26">
        <v>6.5529000000000002</v>
      </c>
      <c r="W7" s="23">
        <v>6</v>
      </c>
      <c r="X7" s="23">
        <v>104</v>
      </c>
      <c r="Y7" s="23">
        <v>4</v>
      </c>
      <c r="Z7" s="23">
        <v>1276</v>
      </c>
      <c r="AA7" s="23">
        <f>X7*U7+$AA$3</f>
        <v>700.96</v>
      </c>
      <c r="AB7" s="23" t="s">
        <v>89</v>
      </c>
      <c r="AC7" s="23" t="s">
        <v>71</v>
      </c>
      <c r="AD7" s="23">
        <v>22085011</v>
      </c>
      <c r="AE7" s="23" t="s">
        <v>90</v>
      </c>
      <c r="AF7" s="17" t="s">
        <v>91</v>
      </c>
      <c r="AG7" s="27" t="s">
        <v>74</v>
      </c>
      <c r="AH7" s="17" t="s">
        <v>75</v>
      </c>
      <c r="AI7" s="28" t="s">
        <v>92</v>
      </c>
      <c r="AJ7" s="28" t="s">
        <v>93</v>
      </c>
      <c r="AK7" s="28" t="s">
        <v>94</v>
      </c>
      <c r="AL7" s="28" t="s">
        <v>95</v>
      </c>
      <c r="AM7" s="27"/>
      <c r="AN7" s="27"/>
      <c r="AO7" s="27" t="s">
        <v>96</v>
      </c>
      <c r="AP7" s="27" t="s">
        <v>96</v>
      </c>
      <c r="AQ7" s="27" t="s">
        <v>97</v>
      </c>
      <c r="AR7" s="27" t="str">
        <f t="shared" si="0"/>
        <v>GORDONS_MEDITERRANEAN_ORANGE_GIN 0,7 37,5%</v>
      </c>
      <c r="AS7" s="27"/>
      <c r="AT7" s="28"/>
      <c r="AU7" s="27"/>
      <c r="AV7" s="29"/>
      <c r="AW7" s="30"/>
      <c r="AX7" s="30"/>
      <c r="AY7" s="30"/>
    </row>
    <row r="8" spans="1:62" s="16" customFormat="1" ht="15" customHeight="1" outlineLevel="1" x14ac:dyDescent="0.2">
      <c r="A8" s="17" t="s">
        <v>65</v>
      </c>
      <c r="B8" s="8"/>
      <c r="C8" s="18" t="s">
        <v>101</v>
      </c>
      <c r="D8" s="19">
        <v>5000289933605</v>
      </c>
      <c r="E8" s="2" t="s">
        <v>87</v>
      </c>
      <c r="F8" s="17" t="s">
        <v>87</v>
      </c>
      <c r="G8" s="20" t="s">
        <v>102</v>
      </c>
      <c r="H8" s="21">
        <v>700</v>
      </c>
      <c r="I8" s="22">
        <v>0</v>
      </c>
      <c r="J8" s="23">
        <v>81</v>
      </c>
      <c r="K8" s="23">
        <v>65</v>
      </c>
      <c r="L8" s="23">
        <v>275</v>
      </c>
      <c r="M8" s="23">
        <v>205</v>
      </c>
      <c r="N8" s="23">
        <v>166</v>
      </c>
      <c r="O8" s="23">
        <v>280</v>
      </c>
      <c r="P8" s="23"/>
      <c r="Q8" s="24"/>
      <c r="R8" s="25">
        <v>5000289933612</v>
      </c>
      <c r="S8" s="26">
        <v>1.145</v>
      </c>
      <c r="T8" s="26">
        <v>0.47499999999999998</v>
      </c>
      <c r="U8" s="26">
        <v>6.87</v>
      </c>
      <c r="V8" s="26">
        <v>6.56</v>
      </c>
      <c r="W8" s="23">
        <v>6</v>
      </c>
      <c r="X8" s="23">
        <v>104</v>
      </c>
      <c r="Y8" s="23">
        <v>4</v>
      </c>
      <c r="Z8" s="23">
        <v>1650</v>
      </c>
      <c r="AA8" s="23">
        <v>961</v>
      </c>
      <c r="AB8" s="23" t="s">
        <v>89</v>
      </c>
      <c r="AC8" s="23" t="s">
        <v>103</v>
      </c>
      <c r="AD8" s="23">
        <v>22029919</v>
      </c>
      <c r="AE8" s="23" t="s">
        <v>104</v>
      </c>
      <c r="AF8" s="17" t="s">
        <v>105</v>
      </c>
      <c r="AG8" s="27" t="s">
        <v>74</v>
      </c>
      <c r="AH8" s="17" t="s">
        <v>106</v>
      </c>
      <c r="AI8" s="28" t="s">
        <v>107</v>
      </c>
      <c r="AJ8" s="28"/>
      <c r="AK8" s="28"/>
      <c r="AL8" s="28"/>
      <c r="AM8" s="27"/>
      <c r="AN8" s="27"/>
      <c r="AO8" s="27" t="s">
        <v>96</v>
      </c>
      <c r="AP8" s="27" t="s">
        <v>96</v>
      </c>
      <c r="AQ8" s="27" t="s">
        <v>87</v>
      </c>
      <c r="AR8" s="27"/>
      <c r="AS8" s="27"/>
      <c r="AT8" s="28"/>
      <c r="AU8" s="27"/>
      <c r="AV8" s="29"/>
      <c r="AW8" s="30"/>
      <c r="AX8" s="30"/>
      <c r="AY8" s="30"/>
    </row>
    <row r="9" spans="1:62" s="16" customFormat="1" ht="15" customHeight="1" outlineLevel="1" x14ac:dyDescent="0.2">
      <c r="A9" s="17"/>
      <c r="B9" s="8"/>
      <c r="C9" s="18" t="s">
        <v>108</v>
      </c>
      <c r="D9" s="19">
        <v>8594005024090</v>
      </c>
      <c r="E9" s="2" t="s">
        <v>109</v>
      </c>
      <c r="F9" s="17" t="s">
        <v>110</v>
      </c>
      <c r="G9" s="20" t="s">
        <v>111</v>
      </c>
      <c r="H9" s="21">
        <v>500</v>
      </c>
      <c r="I9" s="22">
        <v>0.375</v>
      </c>
      <c r="J9" s="23">
        <v>54</v>
      </c>
      <c r="K9" s="23">
        <v>73</v>
      </c>
      <c r="L9" s="23">
        <v>292</v>
      </c>
      <c r="M9" s="23">
        <v>292</v>
      </c>
      <c r="N9" s="23">
        <v>162</v>
      </c>
      <c r="O9" s="23">
        <v>292</v>
      </c>
      <c r="P9" s="23"/>
      <c r="Q9" s="24"/>
      <c r="R9" s="25">
        <v>8594005024106</v>
      </c>
      <c r="S9" s="26">
        <v>0.91769999999999996</v>
      </c>
      <c r="T9" s="26">
        <v>0.49049999999999999</v>
      </c>
      <c r="U9" s="26">
        <v>11.19</v>
      </c>
      <c r="V9" s="26">
        <v>11.0124</v>
      </c>
      <c r="W9" s="23">
        <v>12</v>
      </c>
      <c r="X9" s="23">
        <v>72</v>
      </c>
      <c r="Y9" s="23">
        <v>4</v>
      </c>
      <c r="Z9" s="23">
        <f>O9*Y9+$Z$3</f>
        <v>1168</v>
      </c>
      <c r="AA9" s="23">
        <f t="shared" ref="AA9" si="1">X9*U9+$AA$3</f>
        <v>805.68</v>
      </c>
      <c r="AB9" s="23" t="s">
        <v>70</v>
      </c>
      <c r="AC9" s="23" t="s">
        <v>71</v>
      </c>
      <c r="AD9" s="23">
        <v>22085011</v>
      </c>
      <c r="AE9" s="23" t="s">
        <v>112</v>
      </c>
      <c r="AF9" s="17" t="s">
        <v>113</v>
      </c>
      <c r="AG9" s="27" t="s">
        <v>74</v>
      </c>
      <c r="AH9" s="17" t="s">
        <v>75</v>
      </c>
      <c r="AI9" s="28" t="s">
        <v>76</v>
      </c>
      <c r="AJ9" s="28" t="s">
        <v>114</v>
      </c>
      <c r="AK9" s="28" t="s">
        <v>115</v>
      </c>
      <c r="AL9" s="28"/>
      <c r="AM9" s="27"/>
      <c r="AN9" s="27" t="s">
        <v>80</v>
      </c>
      <c r="AO9" s="27" t="s">
        <v>81</v>
      </c>
      <c r="AP9" s="27"/>
      <c r="AQ9" s="27"/>
      <c r="AR9" s="27"/>
      <c r="AS9" s="27"/>
      <c r="AT9" s="28"/>
      <c r="AU9" s="27"/>
      <c r="AV9" s="29"/>
      <c r="AW9" s="30"/>
      <c r="AX9" s="30"/>
      <c r="AY9" s="30"/>
    </row>
    <row r="10" spans="1:62" s="16" customFormat="1" ht="15" customHeight="1" outlineLevel="1" x14ac:dyDescent="0.2">
      <c r="A10" s="17" t="s">
        <v>65</v>
      </c>
      <c r="B10" s="8"/>
      <c r="C10" s="18" t="s">
        <v>116</v>
      </c>
      <c r="D10" s="19">
        <v>7406341000014</v>
      </c>
      <c r="E10" s="2" t="s">
        <v>117</v>
      </c>
      <c r="F10" s="17" t="s">
        <v>117</v>
      </c>
      <c r="G10" s="20" t="s">
        <v>118</v>
      </c>
      <c r="H10" s="21">
        <v>700</v>
      </c>
      <c r="I10" s="22">
        <v>0.4</v>
      </c>
      <c r="J10" s="23">
        <v>90</v>
      </c>
      <c r="K10" s="23">
        <v>90</v>
      </c>
      <c r="L10" s="23">
        <v>302.3</v>
      </c>
      <c r="M10" s="23">
        <v>304</v>
      </c>
      <c r="N10" s="23">
        <v>203</v>
      </c>
      <c r="O10" s="23">
        <v>321</v>
      </c>
      <c r="P10" s="23"/>
      <c r="Q10" s="24"/>
      <c r="R10" s="25">
        <v>17406341000011</v>
      </c>
      <c r="S10" s="26">
        <v>1.1719999999999999</v>
      </c>
      <c r="T10" s="26">
        <v>0.66300000000000003</v>
      </c>
      <c r="U10" s="26">
        <v>7.89</v>
      </c>
      <c r="V10" s="26">
        <v>7.29</v>
      </c>
      <c r="W10" s="23">
        <v>6</v>
      </c>
      <c r="X10" s="23">
        <v>100</v>
      </c>
      <c r="Y10" s="23">
        <v>5</v>
      </c>
      <c r="Z10" s="23">
        <v>1650</v>
      </c>
      <c r="AA10" s="23">
        <v>789</v>
      </c>
      <c r="AB10" s="23" t="s">
        <v>119</v>
      </c>
      <c r="AC10" s="23" t="s">
        <v>71</v>
      </c>
      <c r="AD10" s="23">
        <v>22084011</v>
      </c>
      <c r="AE10" s="23" t="s">
        <v>120</v>
      </c>
      <c r="AF10" s="17" t="s">
        <v>121</v>
      </c>
      <c r="AG10" s="27" t="s">
        <v>74</v>
      </c>
      <c r="AH10" s="17" t="s">
        <v>75</v>
      </c>
      <c r="AI10" s="28" t="s">
        <v>122</v>
      </c>
      <c r="AJ10" s="28"/>
      <c r="AK10" s="28"/>
      <c r="AL10" s="28"/>
      <c r="AM10" s="27"/>
      <c r="AN10" s="27"/>
      <c r="AO10" s="27" t="s">
        <v>96</v>
      </c>
      <c r="AP10" s="27" t="s">
        <v>96</v>
      </c>
      <c r="AQ10" s="27" t="s">
        <v>117</v>
      </c>
      <c r="AR10" s="27"/>
      <c r="AS10" s="27"/>
      <c r="AT10" s="28"/>
      <c r="AU10" s="27"/>
      <c r="AV10" s="29"/>
      <c r="AW10" s="30"/>
      <c r="AX10" s="30"/>
      <c r="AY10" s="30"/>
    </row>
    <row r="11" spans="1:62" s="16" customFormat="1" ht="15" customHeight="1" outlineLevel="1" x14ac:dyDescent="0.2">
      <c r="A11" s="17"/>
      <c r="B11" s="8"/>
      <c r="C11" s="18">
        <v>123021</v>
      </c>
      <c r="D11" s="19">
        <v>8594005024175</v>
      </c>
      <c r="E11" s="2" t="s">
        <v>109</v>
      </c>
      <c r="F11" s="17" t="s">
        <v>123</v>
      </c>
      <c r="G11" s="20" t="s">
        <v>124</v>
      </c>
      <c r="H11" s="21">
        <v>1000</v>
      </c>
      <c r="I11" s="22">
        <v>0.375</v>
      </c>
      <c r="J11" s="23">
        <v>67</v>
      </c>
      <c r="K11" s="23">
        <v>93</v>
      </c>
      <c r="L11" s="23">
        <v>326</v>
      </c>
      <c r="M11" s="23">
        <v>290</v>
      </c>
      <c r="N11" s="23">
        <v>145</v>
      </c>
      <c r="O11" s="23">
        <v>335</v>
      </c>
      <c r="P11" s="23"/>
      <c r="Q11" s="24"/>
      <c r="R11" s="25">
        <v>8594005024182</v>
      </c>
      <c r="S11" s="26">
        <v>1.6127</v>
      </c>
      <c r="T11" s="26">
        <v>0.98</v>
      </c>
      <c r="U11" s="26">
        <v>9.8419000000000008</v>
      </c>
      <c r="V11" s="26">
        <v>9.6761999999999997</v>
      </c>
      <c r="W11" s="23">
        <v>6</v>
      </c>
      <c r="X11" s="23">
        <v>80</v>
      </c>
      <c r="Y11" s="23">
        <v>4</v>
      </c>
      <c r="Z11" s="23">
        <f>O11*Y11+$Z$3</f>
        <v>1340</v>
      </c>
      <c r="AA11" s="23">
        <f t="shared" ref="AA11" si="2">X11*U11+$AA$3</f>
        <v>787.35200000000009</v>
      </c>
      <c r="AB11" s="23" t="s">
        <v>70</v>
      </c>
      <c r="AC11" s="23" t="s">
        <v>71</v>
      </c>
      <c r="AD11" s="23">
        <v>22085011</v>
      </c>
      <c r="AE11" s="23" t="s">
        <v>112</v>
      </c>
      <c r="AF11" s="17" t="s">
        <v>125</v>
      </c>
      <c r="AG11" s="27" t="s">
        <v>74</v>
      </c>
      <c r="AH11" s="17" t="s">
        <v>75</v>
      </c>
      <c r="AI11" s="28" t="s">
        <v>76</v>
      </c>
      <c r="AJ11" s="28"/>
      <c r="AK11" s="28"/>
      <c r="AL11" s="28"/>
      <c r="AM11" s="27"/>
      <c r="AN11" s="27" t="s">
        <v>80</v>
      </c>
      <c r="AO11" s="27" t="s">
        <v>81</v>
      </c>
      <c r="AP11" s="27" t="s">
        <v>81</v>
      </c>
      <c r="AQ11" s="27"/>
      <c r="AR11" s="27"/>
      <c r="AS11" s="27"/>
      <c r="AT11" s="28"/>
      <c r="AU11" s="27"/>
      <c r="AV11" s="29"/>
      <c r="AW11" s="30"/>
      <c r="AX11" s="30"/>
      <c r="AY11" s="30"/>
    </row>
    <row r="12" spans="1:62" s="16" customFormat="1" ht="15" customHeight="1" outlineLevel="1" x14ac:dyDescent="0.2">
      <c r="A12" s="17" t="s">
        <v>126</v>
      </c>
      <c r="B12" s="8">
        <v>24</v>
      </c>
      <c r="C12" s="18">
        <v>5927</v>
      </c>
      <c r="D12" s="19">
        <v>8594005024281</v>
      </c>
      <c r="E12" s="2" t="s">
        <v>67</v>
      </c>
      <c r="F12" s="17" t="s">
        <v>127</v>
      </c>
      <c r="G12" s="20" t="s">
        <v>128</v>
      </c>
      <c r="H12" s="21">
        <v>250</v>
      </c>
      <c r="I12" s="22">
        <v>0.06</v>
      </c>
      <c r="J12" s="23">
        <v>52</v>
      </c>
      <c r="K12" s="23">
        <v>52</v>
      </c>
      <c r="L12" s="23">
        <v>135</v>
      </c>
      <c r="M12" s="23">
        <v>325</v>
      </c>
      <c r="N12" s="23">
        <v>215</v>
      </c>
      <c r="O12" s="23">
        <v>137</v>
      </c>
      <c r="P12" s="23"/>
      <c r="Q12" s="24"/>
      <c r="R12" s="25">
        <v>8594005024397</v>
      </c>
      <c r="S12" s="26">
        <v>0.27100000000000002</v>
      </c>
      <c r="T12" s="26">
        <v>0.25700000000000001</v>
      </c>
      <c r="U12" s="26">
        <v>6.58</v>
      </c>
      <c r="V12" s="26">
        <v>6.516</v>
      </c>
      <c r="W12" s="23">
        <v>24</v>
      </c>
      <c r="X12" s="23">
        <v>120</v>
      </c>
      <c r="Y12" s="23">
        <v>12</v>
      </c>
      <c r="Z12" s="23">
        <v>1648</v>
      </c>
      <c r="AA12" s="23">
        <v>810</v>
      </c>
      <c r="AB12" s="23" t="s">
        <v>70</v>
      </c>
      <c r="AC12" s="23" t="s">
        <v>103</v>
      </c>
      <c r="AD12" s="23">
        <v>22089069</v>
      </c>
      <c r="AE12" s="23" t="s">
        <v>129</v>
      </c>
      <c r="AF12" s="17" t="s">
        <v>130</v>
      </c>
      <c r="AG12" s="27" t="s">
        <v>74</v>
      </c>
      <c r="AH12" s="17" t="s">
        <v>75</v>
      </c>
      <c r="AI12" s="28" t="s">
        <v>76</v>
      </c>
      <c r="AJ12" s="28" t="s">
        <v>131</v>
      </c>
      <c r="AK12" s="28" t="s">
        <v>132</v>
      </c>
      <c r="AL12" s="28" t="s">
        <v>133</v>
      </c>
      <c r="AM12" s="27"/>
      <c r="AN12" s="27" t="s">
        <v>80</v>
      </c>
      <c r="AO12" s="27" t="s">
        <v>81</v>
      </c>
      <c r="AP12" s="27" t="s">
        <v>81</v>
      </c>
      <c r="AQ12" s="27" t="s">
        <v>134</v>
      </c>
      <c r="AR12" s="27" t="str">
        <f t="shared" ref="AR12:AR14" si="3">AQ12&amp;" "&amp;H12/1000&amp;" "&amp;I12*100&amp;"%"</f>
        <v>REPUBLICA MOJITO RTD  0,25 6%</v>
      </c>
      <c r="AS12" s="27"/>
      <c r="AT12" s="28"/>
      <c r="AU12" s="27"/>
      <c r="AV12" s="29"/>
      <c r="AW12" s="30"/>
      <c r="AX12" s="30"/>
      <c r="AY12" s="30"/>
      <c r="BB12" s="16">
        <v>282</v>
      </c>
      <c r="BC12" s="16">
        <v>67</v>
      </c>
    </row>
    <row r="13" spans="1:62" s="16" customFormat="1" ht="15" customHeight="1" outlineLevel="1" x14ac:dyDescent="0.2">
      <c r="A13" s="17" t="s">
        <v>126</v>
      </c>
      <c r="B13" s="8">
        <v>24</v>
      </c>
      <c r="C13" s="18">
        <v>5928</v>
      </c>
      <c r="D13" s="19">
        <v>8594005024274</v>
      </c>
      <c r="E13" s="2" t="s">
        <v>67</v>
      </c>
      <c r="F13" s="17" t="s">
        <v>135</v>
      </c>
      <c r="G13" s="20" t="s">
        <v>136</v>
      </c>
      <c r="H13" s="21">
        <v>250</v>
      </c>
      <c r="I13" s="22">
        <v>0.06</v>
      </c>
      <c r="J13" s="23">
        <v>52</v>
      </c>
      <c r="K13" s="23">
        <v>52</v>
      </c>
      <c r="L13" s="23">
        <v>135</v>
      </c>
      <c r="M13" s="23">
        <v>325</v>
      </c>
      <c r="N13" s="23">
        <v>215</v>
      </c>
      <c r="O13" s="23">
        <v>137</v>
      </c>
      <c r="P13" s="23"/>
      <c r="Q13" s="24"/>
      <c r="R13" s="25">
        <v>8594005024380</v>
      </c>
      <c r="S13" s="26">
        <v>0.27100000000000002</v>
      </c>
      <c r="T13" s="26">
        <v>0.25700000000000001</v>
      </c>
      <c r="U13" s="26">
        <v>6.58</v>
      </c>
      <c r="V13" s="26">
        <v>6.516</v>
      </c>
      <c r="W13" s="23">
        <v>24</v>
      </c>
      <c r="X13" s="23">
        <v>120</v>
      </c>
      <c r="Y13" s="23">
        <v>12</v>
      </c>
      <c r="Z13" s="23">
        <v>1648</v>
      </c>
      <c r="AA13" s="23">
        <v>810</v>
      </c>
      <c r="AB13" s="23" t="s">
        <v>70</v>
      </c>
      <c r="AC13" s="23" t="s">
        <v>103</v>
      </c>
      <c r="AD13" s="23">
        <v>22089069</v>
      </c>
      <c r="AE13" s="23" t="s">
        <v>129</v>
      </c>
      <c r="AF13" s="17" t="s">
        <v>137</v>
      </c>
      <c r="AG13" s="27" t="s">
        <v>74</v>
      </c>
      <c r="AH13" s="17" t="s">
        <v>75</v>
      </c>
      <c r="AI13" s="28" t="s">
        <v>76</v>
      </c>
      <c r="AJ13" s="28" t="s">
        <v>138</v>
      </c>
      <c r="AK13" s="28" t="s">
        <v>139</v>
      </c>
      <c r="AL13" s="28" t="s">
        <v>133</v>
      </c>
      <c r="AM13" s="27"/>
      <c r="AN13" s="27" t="s">
        <v>80</v>
      </c>
      <c r="AO13" s="27" t="s">
        <v>81</v>
      </c>
      <c r="AP13" s="27" t="s">
        <v>81</v>
      </c>
      <c r="AQ13" s="27" t="s">
        <v>140</v>
      </c>
      <c r="AR13" s="27" t="str">
        <f t="shared" si="3"/>
        <v>REPUBLICA CUBA LIBRE RTD  0,25 6%</v>
      </c>
      <c r="AS13" s="27"/>
      <c r="AT13" s="28"/>
      <c r="AU13" s="27"/>
      <c r="AV13" s="29"/>
      <c r="AW13" s="30"/>
      <c r="AX13" s="30"/>
      <c r="AY13" s="30"/>
      <c r="BB13" s="16">
        <v>281</v>
      </c>
      <c r="BC13" s="16">
        <v>67</v>
      </c>
    </row>
    <row r="14" spans="1:62" s="16" customFormat="1" ht="15" customHeight="1" outlineLevel="1" x14ac:dyDescent="0.2">
      <c r="A14" s="17" t="s">
        <v>65</v>
      </c>
      <c r="B14" s="8">
        <v>24</v>
      </c>
      <c r="C14" s="18">
        <v>5919</v>
      </c>
      <c r="D14" s="19">
        <v>8594005023208</v>
      </c>
      <c r="E14" s="2" t="s">
        <v>109</v>
      </c>
      <c r="F14" s="17" t="s">
        <v>141</v>
      </c>
      <c r="G14" s="20" t="s">
        <v>142</v>
      </c>
      <c r="H14" s="21">
        <v>250</v>
      </c>
      <c r="I14" s="22">
        <v>0.06</v>
      </c>
      <c r="J14" s="23">
        <v>52</v>
      </c>
      <c r="K14" s="23">
        <v>52</v>
      </c>
      <c r="L14" s="23">
        <v>135</v>
      </c>
      <c r="M14" s="23">
        <v>325</v>
      </c>
      <c r="N14" s="23">
        <v>215</v>
      </c>
      <c r="O14" s="23">
        <v>137</v>
      </c>
      <c r="P14" s="23"/>
      <c r="Q14" s="24"/>
      <c r="R14" s="25">
        <v>8594005023246</v>
      </c>
      <c r="S14" s="26">
        <v>0.27100000000000002</v>
      </c>
      <c r="T14" s="26">
        <v>0.25700000000000001</v>
      </c>
      <c r="U14" s="26">
        <v>6.58</v>
      </c>
      <c r="V14" s="26">
        <v>6.516</v>
      </c>
      <c r="W14" s="23">
        <v>24</v>
      </c>
      <c r="X14" s="23">
        <v>120</v>
      </c>
      <c r="Y14" s="23">
        <v>12</v>
      </c>
      <c r="Z14" s="23">
        <v>1648</v>
      </c>
      <c r="AA14" s="23">
        <v>810</v>
      </c>
      <c r="AB14" s="23" t="s">
        <v>70</v>
      </c>
      <c r="AC14" s="23" t="s">
        <v>103</v>
      </c>
      <c r="AD14" s="23">
        <v>22089069</v>
      </c>
      <c r="AE14" s="23" t="s">
        <v>143</v>
      </c>
      <c r="AF14" s="17" t="s">
        <v>144</v>
      </c>
      <c r="AG14" s="27" t="s">
        <v>74</v>
      </c>
      <c r="AH14" s="17" t="s">
        <v>75</v>
      </c>
      <c r="AI14" s="28" t="s">
        <v>76</v>
      </c>
      <c r="AJ14" s="28" t="s">
        <v>145</v>
      </c>
      <c r="AK14" s="28" t="s">
        <v>146</v>
      </c>
      <c r="AL14" s="28" t="s">
        <v>133</v>
      </c>
      <c r="AM14" s="27"/>
      <c r="AN14" s="27" t="s">
        <v>80</v>
      </c>
      <c r="AO14" s="27" t="s">
        <v>81</v>
      </c>
      <c r="AP14" s="27" t="s">
        <v>81</v>
      </c>
      <c r="AQ14" s="27" t="s">
        <v>147</v>
      </c>
      <c r="AR14" s="27" t="str">
        <f t="shared" si="3"/>
        <v>DYNYBYL VIOLET GIN&amp;TONIC RTD  0,25 6%</v>
      </c>
      <c r="AS14" s="27" t="s">
        <v>148</v>
      </c>
      <c r="AT14" s="28" t="s">
        <v>146</v>
      </c>
      <c r="AU14" s="27" t="s">
        <v>146</v>
      </c>
      <c r="AV14" s="29" t="s">
        <v>146</v>
      </c>
      <c r="AW14" s="30"/>
      <c r="AX14" s="30"/>
      <c r="AY14" s="30"/>
    </row>
  </sheetData>
  <mergeCells count="36">
    <mergeCell ref="R1:R2"/>
    <mergeCell ref="B1:B2"/>
    <mergeCell ref="D1:D2"/>
    <mergeCell ref="E1:E2"/>
    <mergeCell ref="F1:F2"/>
    <mergeCell ref="G1:G2"/>
    <mergeCell ref="H1:H2"/>
    <mergeCell ref="I1:I2"/>
    <mergeCell ref="J1:L1"/>
    <mergeCell ref="M1:O1"/>
    <mergeCell ref="P1:P2"/>
    <mergeCell ref="Q1:Q2"/>
    <mergeCell ref="AF1:AF2"/>
    <mergeCell ref="S1:T1"/>
    <mergeCell ref="U1:V1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W1:AY1"/>
    <mergeCell ref="AG1:AG2"/>
    <mergeCell ref="AH1:AH2"/>
    <mergeCell ref="AI1:AI2"/>
    <mergeCell ref="AJ1:AJ2"/>
    <mergeCell ref="AK1:AK2"/>
    <mergeCell ref="AL1:AL2"/>
    <mergeCell ref="AN1:AN2"/>
    <mergeCell ref="AO1:AO2"/>
    <mergeCell ref="AP1:AP2"/>
    <mergeCell ref="AQ1:AQ2"/>
    <mergeCell ref="AR1:AR2"/>
  </mergeCells>
  <conditionalFormatting sqref="P3 P1">
    <cfRule type="containsText" dxfId="18" priority="24" operator="containsText" text="Láhev&gt;kartonů">
      <formula>NOT(ISERROR(SEARCH("Láhev&gt;kartonů",P1)))</formula>
    </cfRule>
  </conditionalFormatting>
  <conditionalFormatting sqref="A3">
    <cfRule type="cellIs" dxfId="17" priority="23" operator="equal">
      <formula>"Z5"</formula>
    </cfRule>
  </conditionalFormatting>
  <conditionalFormatting sqref="P4:P5">
    <cfRule type="containsText" dxfId="16" priority="21" operator="containsText" text="Láhev&gt;kartonů">
      <formula>NOT(ISERROR(SEARCH("Láhev&gt;kartonů",P4)))</formula>
    </cfRule>
  </conditionalFormatting>
  <conditionalFormatting sqref="C4:C5">
    <cfRule type="duplicateValues" dxfId="15" priority="22"/>
  </conditionalFormatting>
  <conditionalFormatting sqref="P6:P9">
    <cfRule type="containsText" dxfId="14" priority="18" operator="containsText" text="Láhev&gt;kartonů">
      <formula>NOT(ISERROR(SEARCH("Láhev&gt;kartonů",P6)))</formula>
    </cfRule>
  </conditionalFormatting>
  <conditionalFormatting sqref="C6:C9">
    <cfRule type="duplicateValues" dxfId="13" priority="19"/>
  </conditionalFormatting>
  <conditionalFormatting sqref="P10">
    <cfRule type="containsText" dxfId="12" priority="12" operator="containsText" text="Láhev&gt;kartonů">
      <formula>NOT(ISERROR(SEARCH("Láhev&gt;kartonů",P10)))</formula>
    </cfRule>
  </conditionalFormatting>
  <conditionalFormatting sqref="C10">
    <cfRule type="duplicateValues" dxfId="11" priority="13"/>
  </conditionalFormatting>
  <conditionalFormatting sqref="P11">
    <cfRule type="containsText" dxfId="10" priority="10" operator="containsText" text="Láhev&gt;kartonů">
      <formula>NOT(ISERROR(SEARCH("Láhev&gt;kartonů",P11)))</formula>
    </cfRule>
  </conditionalFormatting>
  <conditionalFormatting sqref="C11">
    <cfRule type="duplicateValues" dxfId="9" priority="11"/>
  </conditionalFormatting>
  <conditionalFormatting sqref="P12">
    <cfRule type="containsText" dxfId="7" priority="7" operator="containsText" text="Láhev&gt;kartonů">
      <formula>NOT(ISERROR(SEARCH("Láhev&gt;kartonů",P12)))</formula>
    </cfRule>
  </conditionalFormatting>
  <conditionalFormatting sqref="C12">
    <cfRule type="duplicateValues" dxfId="6" priority="8"/>
  </conditionalFormatting>
  <conditionalFormatting sqref="P13">
    <cfRule type="containsText" dxfId="4" priority="4" operator="containsText" text="Láhev&gt;kartonů">
      <formula>NOT(ISERROR(SEARCH("Láhev&gt;kartonů",P13)))</formula>
    </cfRule>
  </conditionalFormatting>
  <conditionalFormatting sqref="C13">
    <cfRule type="duplicateValues" dxfId="3" priority="5"/>
  </conditionalFormatting>
  <conditionalFormatting sqref="P14">
    <cfRule type="containsText" dxfId="1" priority="1" operator="containsText" text="Láhev&gt;kartonů">
      <formula>NOT(ISERROR(SEARCH("Láhev&gt;kartonů",P14)))</formula>
    </cfRule>
  </conditionalFormatting>
  <conditionalFormatting sqref="C14">
    <cfRule type="duplicateValues" dxfId="0" priority="2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2023-04-13T10:50:22Z</dcterms:created>
  <dcterms:modified xsi:type="dcterms:W3CDTF">2023-05-03T14:37:07Z</dcterms:modified>
</cp:coreProperties>
</file>